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riodic COGS" state="visible" r:id="rId4"/>
    <sheet sheetId="2" name="Perpetual &amp; FIFO Tracker" state="visible" r:id="rId5"/>
  </sheets>
  <calcPr calcId="171027" fullCalcOnLoad="1"/>
</workbook>
</file>

<file path=xl/sharedStrings.xml><?xml version="1.0" encoding="utf-8"?>
<sst xmlns="http://schemas.openxmlformats.org/spreadsheetml/2006/main" count="32" uniqueCount="31">
  <si>
    <t>Periodic inventory and Cost of Goods Sold calculator</t>
  </si>
  <si>
    <t>From ledgerbrook.com/blog/journal-entry-for-inventory/  |  Updated September 2026</t>
  </si>
  <si>
    <t>Beginning inventory balance (input)</t>
  </si>
  <si>
    <t>Merchandise purchases during period (input)</t>
  </si>
  <si>
    <t>Physical ending inventory count (input)</t>
  </si>
  <si>
    <t>Schedule line</t>
  </si>
  <si>
    <t>Amount</t>
  </si>
  <si>
    <t>Formula notes</t>
  </si>
  <si>
    <t>Beginning inventory</t>
  </si>
  <si>
    <t>Physical stock balance at start of period</t>
  </si>
  <si>
    <t>Plus: Net merchandise purchases</t>
  </si>
  <si>
    <t>Wholesale purchases net of vendor returns and discounts</t>
  </si>
  <si>
    <t>Cost of Goods Available for Sale</t>
  </si>
  <si>
    <t>Total merchandise accessible for customer orders</t>
  </si>
  <si>
    <t>Less: Ending inventory</t>
  </si>
  <si>
    <t>Physical count on hand at end of period</t>
  </si>
  <si>
    <t>Cost of Goods Sold (COGS)</t>
  </si>
  <si>
    <t>Recognized product expense on income statement</t>
  </si>
  <si>
    <t>Perpetual inventory &amp; FIFO cost layers</t>
  </si>
  <si>
    <t>Layer description</t>
  </si>
  <si>
    <t>Units</t>
  </si>
  <si>
    <t>Unit cost</t>
  </si>
  <si>
    <t>Total cost</t>
  </si>
  <si>
    <t>Status</t>
  </si>
  <si>
    <t>Oct 5 purchase (Layer 1)</t>
  </si>
  <si>
    <t>35 sold Oct 12, 15 on hand</t>
  </si>
  <si>
    <t>Total available</t>
  </si>
  <si>
    <t>October 12 sale (35 units sold)</t>
  </si>
  <si>
    <t>From Layer 1 (FIFO, oldest first)</t>
  </si>
  <si>
    <t>Cost of Goods Sold (Oct 12)</t>
  </si>
  <si>
    <t>Ending inventory on hand (Layer 1 balance)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</si>
</sst>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7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6B6B6B"/>
      <sz val="9"/>
      <name val="Arial"/>
    </font>
    <font>
      <sz val="10"/>
      <name val="Arial"/>
    </font>
    <font>
      <b/>
      <color rgb="FF1F4E9E"/>
      <sz val="10"/>
      <name val="Arial"/>
    </font>
    <font>
      <b/>
      <sz val="10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BE3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0" fontId="5" fillId="0" borderId="0" xfId="0" applyFont="1"/>
    <xf numFmtId="0" fontId="5" fillId="2" borderId="1" xfId="0" applyFont="1" applyFill="1" applyBorder="1"/>
    <xf numFmtId="164" fontId="3" fillId="0" borderId="0" xfId="0" applyNumberFormat="1" applyFont="1"/>
    <xf numFmtId="0" fontId="0" fillId="0" borderId="2" xfId="0" applyBorder="1"/>
    <xf numFmtId="0" fontId="5" fillId="0" borderId="2" xfId="0" applyFont="1" applyBorder="1"/>
    <xf numFmtId="164" fontId="5" fillId="0" borderId="2" xfId="0" applyNumberFormat="1" applyFont="1" applyBorder="1"/>
    <xf numFmtId="0" fontId="2" fillId="0" borderId="2" xfId="0" applyFont="1" applyBorder="1"/>
    <xf numFmtId="3" fontId="3" fillId="0" borderId="0" xfId="0" applyNumberFormat="1" applyFont="1"/>
    <xf numFmtId="3" fontId="5" fillId="0" borderId="2" xfId="0" applyNumberFormat="1" applyFont="1" applyBorder="1"/>
    <xf numFmtId="0" fontId="6" fillId="0" borderId="0" xfId="0" applyFont="1"/>
    <xf numFmtId="3" fontId="5" fillId="0" borderId="0" xfId="0" applyNumberFormat="1" applyFont="1"/>
    <xf numFmtId="16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20" customWidth="1"/>
    <col min="3" max="3" width="3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2" x14ac:dyDescent="0.25">
      <c r="A4" s="3" t="s">
        <v>2</v>
      </c>
      <c r="B4" s="4">
        <v>10000</v>
      </c>
    </row>
    <row r="5" spans="1:2" x14ac:dyDescent="0.25">
      <c r="A5" s="3" t="s">
        <v>3</v>
      </c>
      <c r="B5" s="4">
        <v>40000</v>
      </c>
    </row>
    <row r="6" spans="1:2" x14ac:dyDescent="0.25">
      <c r="A6" s="3" t="s">
        <v>4</v>
      </c>
      <c r="B6" s="4">
        <v>12000</v>
      </c>
    </row>
    <row r="8" spans="1:3" s="5" customFormat="1" x14ac:dyDescent="0.25">
      <c r="A8" s="6" t="s">
        <v>5</v>
      </c>
      <c r="B8" s="6" t="s">
        <v>6</v>
      </c>
      <c r="C8" s="6" t="s">
        <v>7</v>
      </c>
    </row>
    <row r="9" spans="1:3" x14ac:dyDescent="0.25">
      <c r="A9" s="3" t="s">
        <v>8</v>
      </c>
      <c r="B9" s="7">
        <f>B4</f>
      </c>
      <c r="C9" s="2" t="s">
        <v>9</v>
      </c>
    </row>
    <row r="10" spans="1:3" x14ac:dyDescent="0.25">
      <c r="A10" s="3" t="s">
        <v>10</v>
      </c>
      <c r="B10" s="7">
        <f>B5</f>
      </c>
      <c r="C10" s="2" t="s">
        <v>11</v>
      </c>
    </row>
    <row r="11" spans="1:3" s="8" customFormat="1" x14ac:dyDescent="0.25">
      <c r="A11" s="9" t="s">
        <v>12</v>
      </c>
      <c r="B11" s="10">
        <f>B9+B10</f>
      </c>
      <c r="C11" s="11" t="s">
        <v>13</v>
      </c>
    </row>
    <row r="12" spans="1:3" x14ac:dyDescent="0.25">
      <c r="A12" s="3" t="s">
        <v>14</v>
      </c>
      <c r="B12" s="7">
        <f>-B6</f>
      </c>
      <c r="C12" s="2" t="s">
        <v>15</v>
      </c>
    </row>
    <row r="13" spans="1:3" s="8" customFormat="1" x14ac:dyDescent="0.25">
      <c r="A13" s="9" t="s">
        <v>16</v>
      </c>
      <c r="B13" s="10">
        <f>B11+B12</f>
      </c>
      <c r="C13" s="11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28" customWidth="1"/>
    <col min="2" max="2" width="14" customWidth="1"/>
    <col min="3" max="3" width="16" customWidth="1"/>
    <col min="4" max="4" width="18" customWidth="1"/>
    <col min="5" max="5" width="24" customWidth="1"/>
  </cols>
  <sheetData>
    <row r="1" spans="1:1" x14ac:dyDescent="0.25">
      <c r="A1" s="1" t="s">
        <v>18</v>
      </c>
    </row>
    <row r="2" spans="1:1" x14ac:dyDescent="0.25">
      <c r="A2" s="2" t="s">
        <v>1</v>
      </c>
    </row>
    <row r="4" spans="1:5" s="5" customFormat="1" x14ac:dyDescent="0.25">
      <c r="A4" s="6" t="s">
        <v>19</v>
      </c>
      <c r="B4" s="6" t="s">
        <v>20</v>
      </c>
      <c r="C4" s="6" t="s">
        <v>21</v>
      </c>
      <c r="D4" s="6" t="s">
        <v>22</v>
      </c>
      <c r="E4" s="6" t="s">
        <v>23</v>
      </c>
    </row>
    <row r="5" spans="1:5" x14ac:dyDescent="0.25">
      <c r="A5" s="3" t="s">
        <v>24</v>
      </c>
      <c r="B5" s="12">
        <v>50</v>
      </c>
      <c r="C5" s="7">
        <v>100</v>
      </c>
      <c r="D5" s="7">
        <f>B5*C5</f>
      </c>
      <c r="E5" s="3" t="s">
        <v>25</v>
      </c>
    </row>
    <row r="7" spans="1:4" s="8" customFormat="1" x14ac:dyDescent="0.25">
      <c r="A7" s="9" t="s">
        <v>26</v>
      </c>
      <c r="B7" s="13">
        <f>SUM(B5:B6)</f>
      </c>
      <c r="D7" s="10">
        <f>SUM(D5:D6)</f>
      </c>
    </row>
    <row r="9" spans="1:1" x14ac:dyDescent="0.25">
      <c r="A9" s="14" t="s">
        <v>27</v>
      </c>
    </row>
    <row r="10" spans="1:4" x14ac:dyDescent="0.25">
      <c r="A10" s="3" t="s">
        <v>28</v>
      </c>
      <c r="B10" s="12">
        <v>35</v>
      </c>
      <c r="C10" s="7">
        <v>100</v>
      </c>
      <c r="D10" s="7">
        <f>B10*C10</f>
      </c>
    </row>
    <row r="12" spans="1:4" s="8" customFormat="1" x14ac:dyDescent="0.25">
      <c r="A12" s="9" t="s">
        <v>29</v>
      </c>
      <c r="B12" s="13">
        <f>SUM(B10:B11)</f>
      </c>
      <c r="D12" s="10">
        <f>SUM(D10:D11)</f>
      </c>
    </row>
    <row r="14" spans="1:4" x14ac:dyDescent="0.25">
      <c r="A14" s="5" t="s">
        <v>30</v>
      </c>
      <c r="B14" s="15">
        <f>B7-B12</f>
      </c>
      <c r="C14" s="7">
        <v>100</v>
      </c>
      <c r="D14" s="16">
        <f>D7-D12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Periodic COGS</vt:lpstr>
      <vt:lpstr>Perpetual &amp; FIFO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Ledgerbrook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